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<sst xmlns="http://schemas.openxmlformats.org/spreadsheetml/2006/main" count="40" uniqueCount="19">
  <si>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Calcuations for receiver coils for wireless transmission of electricity</t>
  </si>
  <si>
    <t>Metric version</t>
  </si>
  <si>
    <t>Imperial version</t>
  </si>
  <si>
    <r>
      <t>Step 1.</t>
    </r>
    <r>
      <rPr>
        <sz val="10"/>
        <rFont val="Arial"/>
        <family val="2"/>
      </rPr>
      <t xml:space="preserve"> Fill in the following three things to find out the number of turns needed.</t>
    </r>
  </si>
  <si>
    <t>Blue receiver coil</t>
  </si>
  <si>
    <t>Diameter of hole in middle:</t>
  </si>
  <si>
    <t>mm</t>
  </si>
  <si>
    <t>inches</t>
  </si>
  <si>
    <t>Diameter of the wire:</t>
  </si>
  <si>
    <t>Desired diameter of coil:</t>
  </si>
  <si>
    <t>Calculated number of turns needed:</t>
  </si>
  <si>
    <t>turns</t>
  </si>
  <si>
    <r>
      <t>Step 2.</t>
    </r>
    <r>
      <rPr>
        <sz val="10"/>
        <rFont val="Arial"/>
        <family val="2"/>
      </rPr>
      <t xml:space="preserve"> The following table will be added up at the bottom to give you the</t>
    </r>
  </si>
  <si>
    <t>length of wire needed. Add/delete rows to/from the table as needed given the</t>
  </si>
  <si>
    <t>get the number of turns calculated above.</t>
  </si>
  <si>
    <t>Turn</t>
  </si>
  <si>
    <t>radius (mm)</t>
  </si>
  <si>
    <t>circum (mm)</t>
  </si>
  <si>
    <t>feet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</si>
</sst>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D8" sqref="D8"/>
    </sheetView>
  </sheetViews>
  <sheetFormatPr defaultColWidth="12.57421875" defaultRowHeight="12.75"/>
  <cols>
    <col min="1" max="1" width="11.57421875" style="0" customWidth="1"/>
    <col min="2" max="2" width="12.28125" style="0" customWidth="1"/>
    <col min="3" max="3" width="14.8515625" style="0" customWidth="1"/>
    <col min="4" max="4" width="14.421875" style="0" customWidth="1"/>
    <col min="5" max="16384" width="11.57421875" style="0" customWidth="1"/>
  </cols>
  <sheetData>
    <row r="1" ht="12.75">
      <c r="A1" s="1" t="s">
        <v>0</v>
      </c>
    </row>
    <row r="3" spans="1:7" ht="12.75">
      <c r="A3" s="1" t="s">
        <v>1</v>
      </c>
      <c r="G3" s="1" t="s">
        <v>2</v>
      </c>
    </row>
    <row r="4" spans="12:13" ht="12.75">
      <c r="L4" s="1"/>
      <c r="M4" s="1"/>
    </row>
    <row r="5" spans="1:7" ht="12.75">
      <c r="A5" s="1" t="s">
        <v>3</v>
      </c>
      <c r="G5" s="1" t="s">
        <v>3</v>
      </c>
    </row>
    <row r="7" spans="1:7" ht="12.75">
      <c r="A7" s="1" t="s">
        <v>4</v>
      </c>
      <c r="G7" s="1" t="s">
        <v>4</v>
      </c>
    </row>
    <row r="8" spans="1:11" ht="12.75">
      <c r="A8" t="s">
        <v>5</v>
      </c>
      <c r="D8">
        <v>2</v>
      </c>
      <c r="E8" t="s">
        <v>6</v>
      </c>
      <c r="G8" t="s">
        <v>5</v>
      </c>
      <c r="J8">
        <v>0.08</v>
      </c>
      <c r="K8" t="s">
        <v>7</v>
      </c>
    </row>
    <row r="9" spans="1:11" ht="12.75">
      <c r="A9" t="s">
        <v>8</v>
      </c>
      <c r="D9">
        <v>1.5</v>
      </c>
      <c r="E9" t="s">
        <v>6</v>
      </c>
      <c r="G9" t="s">
        <v>8</v>
      </c>
      <c r="J9">
        <v>0.06</v>
      </c>
      <c r="K9" t="s">
        <v>7</v>
      </c>
    </row>
    <row r="10" spans="1:11" ht="12.75">
      <c r="A10" t="s">
        <v>9</v>
      </c>
      <c r="D10">
        <v>110</v>
      </c>
      <c r="E10" t="s">
        <v>6</v>
      </c>
      <c r="G10" t="s">
        <v>9</v>
      </c>
      <c r="J10">
        <v>4.5</v>
      </c>
      <c r="K10" t="s">
        <v>7</v>
      </c>
    </row>
    <row r="11" spans="1:11" ht="12.75">
      <c r="A11" s="1" t="s">
        <v>10</v>
      </c>
      <c r="D11" s="1">
        <f>(D10-D8)/D9/2</f>
        <v>36</v>
      </c>
      <c r="E11" s="1" t="s">
        <v>11</v>
      </c>
      <c r="G11" s="1" t="s">
        <v>10</v>
      </c>
      <c r="J11" s="1">
        <f>(J10-J8)/J9/2</f>
        <v>36.833333333333336</v>
      </c>
      <c r="K11" s="1" t="s">
        <v>11</v>
      </c>
    </row>
    <row r="13" spans="1:7" ht="12.75">
      <c r="A13" s="1" t="s">
        <v>12</v>
      </c>
      <c r="G13" s="1" t="s">
        <v>12</v>
      </c>
    </row>
    <row r="14" spans="1:7" ht="12.75">
      <c r="A14" t="s">
        <v>13</v>
      </c>
      <c r="G14" t="s">
        <v>13</v>
      </c>
    </row>
    <row r="15" spans="1:7" ht="12.75">
      <c r="A15" t="s">
        <v>14</v>
      </c>
      <c r="G15" t="s">
        <v>14</v>
      </c>
    </row>
    <row r="17" spans="1:9" ht="12.75">
      <c r="A17" s="2" t="s">
        <v>15</v>
      </c>
      <c r="B17" s="2" t="s">
        <v>16</v>
      </c>
      <c r="C17" s="2" t="s">
        <v>17</v>
      </c>
      <c r="G17" s="2" t="s">
        <v>15</v>
      </c>
      <c r="H17" s="2" t="s">
        <v>16</v>
      </c>
      <c r="I17" s="2" t="s">
        <v>17</v>
      </c>
    </row>
    <row r="18" spans="1:9" ht="12.75">
      <c r="A18">
        <v>1</v>
      </c>
      <c r="B18" s="3">
        <f>(D8/2)+(D9/2)</f>
        <v>1.75</v>
      </c>
      <c r="C18" s="3">
        <f>2*B18*3.1415</f>
        <v>10.99525</v>
      </c>
      <c r="G18">
        <v>1</v>
      </c>
      <c r="H18" s="3">
        <f>(J8/2)+(J9/2)</f>
        <v>0.07</v>
      </c>
      <c r="I18" s="3">
        <f>2*H18*3.1415</f>
        <v>0.4398100000000001</v>
      </c>
    </row>
    <row r="19" spans="1:9" ht="12.75">
      <c r="A19">
        <v>2</v>
      </c>
      <c r="B19" s="3">
        <f>B18+$D$9</f>
        <v>3.25</v>
      </c>
      <c r="C19" s="3">
        <f>2*B19*3.1415</f>
        <v>20.41975</v>
      </c>
      <c r="G19">
        <v>2</v>
      </c>
      <c r="H19" s="3">
        <f>H18+$J$9</f>
        <v>0.13</v>
      </c>
      <c r="I19" s="3">
        <f>2*H19*3.1415</f>
        <v>0.8167900000000001</v>
      </c>
    </row>
    <row r="20" spans="1:9" ht="12.75">
      <c r="A20">
        <v>3</v>
      </c>
      <c r="B20" s="3">
        <f>B19+$D$9</f>
        <v>4.75</v>
      </c>
      <c r="C20" s="3">
        <f>2*B20*3.1415</f>
        <v>29.844250000000002</v>
      </c>
      <c r="G20">
        <v>3</v>
      </c>
      <c r="H20" s="3">
        <f>H19+$J$9</f>
        <v>0.19</v>
      </c>
      <c r="I20" s="3">
        <f>2*H20*3.1415</f>
        <v>1.19377</v>
      </c>
    </row>
    <row r="21" spans="1:9" ht="12.75">
      <c r="A21">
        <v>4</v>
      </c>
      <c r="B21" s="3">
        <f>B20+$D$9</f>
        <v>6.25</v>
      </c>
      <c r="C21" s="3">
        <f>2*B21*3.1415</f>
        <v>39.268750000000004</v>
      </c>
      <c r="G21">
        <v>4</v>
      </c>
      <c r="H21" s="3">
        <f>H20+$J$9</f>
        <v>0.25</v>
      </c>
      <c r="I21" s="3">
        <f>2*H21*3.1415</f>
        <v>1.57075</v>
      </c>
    </row>
    <row r="22" spans="1:9" ht="12.75">
      <c r="A22">
        <v>5</v>
      </c>
      <c r="B22" s="3">
        <f>B21+$D$9</f>
        <v>7.75</v>
      </c>
      <c r="C22" s="3">
        <f>2*B22*3.1415</f>
        <v>48.693250000000006</v>
      </c>
      <c r="G22">
        <v>5</v>
      </c>
      <c r="H22" s="3">
        <f>H21+$J$9</f>
        <v>0.31</v>
      </c>
      <c r="I22" s="3">
        <f>2*H22*3.1415</f>
        <v>1.9477300000000002</v>
      </c>
    </row>
    <row r="23" spans="1:9" ht="12.75">
      <c r="A23">
        <v>6</v>
      </c>
      <c r="B23" s="3">
        <f>B22+$D$9</f>
        <v>9.25</v>
      </c>
      <c r="C23" s="3">
        <f>2*B23*3.1415</f>
        <v>58.11775</v>
      </c>
      <c r="G23">
        <v>6</v>
      </c>
      <c r="H23" s="3">
        <f>H22+$J$9</f>
        <v>0.37</v>
      </c>
      <c r="I23" s="3">
        <f>2*H23*3.1415</f>
        <v>2.32471</v>
      </c>
    </row>
    <row r="24" spans="1:9" ht="12.75">
      <c r="A24">
        <v>7</v>
      </c>
      <c r="B24" s="3">
        <f>B23+$D$9</f>
        <v>10.75</v>
      </c>
      <c r="C24" s="3">
        <f>2*B24*3.1415</f>
        <v>67.54225000000001</v>
      </c>
      <c r="G24">
        <v>7</v>
      </c>
      <c r="H24" s="3">
        <f>H23+$J$9</f>
        <v>0.43</v>
      </c>
      <c r="I24" s="3">
        <f>2*H24*3.1415</f>
        <v>2.70169</v>
      </c>
    </row>
    <row r="25" spans="1:9" ht="12.75">
      <c r="A25">
        <v>8</v>
      </c>
      <c r="B25" s="3">
        <f>B24+$D$9</f>
        <v>12.25</v>
      </c>
      <c r="C25" s="3">
        <f>2*B25*3.1415</f>
        <v>76.96675</v>
      </c>
      <c r="G25">
        <v>8</v>
      </c>
      <c r="H25" s="3">
        <f>H24+$J$9</f>
        <v>0.49</v>
      </c>
      <c r="I25" s="3">
        <f>2*H25*3.1415</f>
        <v>3.0786700000000002</v>
      </c>
    </row>
    <row r="26" spans="1:9" ht="12.75">
      <c r="A26">
        <v>9</v>
      </c>
      <c r="B26" s="3">
        <f>B25+$D$9</f>
        <v>13.75</v>
      </c>
      <c r="C26" s="3">
        <f>2*B26*3.1415</f>
        <v>86.39125</v>
      </c>
      <c r="G26">
        <v>9</v>
      </c>
      <c r="H26" s="3">
        <f>H25+$J$9</f>
        <v>0.55</v>
      </c>
      <c r="I26" s="3">
        <f>2*H26*3.1415</f>
        <v>3.4556500000000003</v>
      </c>
    </row>
    <row r="27" spans="1:9" ht="12.75">
      <c r="A27">
        <v>10</v>
      </c>
      <c r="B27" s="3">
        <f>B26+$D$9</f>
        <v>15.25</v>
      </c>
      <c r="C27" s="3">
        <f>2*B27*3.1415</f>
        <v>95.81575000000001</v>
      </c>
      <c r="G27">
        <v>10</v>
      </c>
      <c r="H27" s="3">
        <f>H26+$J$9</f>
        <v>0.6100000000000001</v>
      </c>
      <c r="I27" s="3">
        <f>2*H27*3.1415</f>
        <v>3.832630000000001</v>
      </c>
    </row>
    <row r="28" spans="1:9" ht="12.75">
      <c r="A28">
        <v>11</v>
      </c>
      <c r="B28" s="3">
        <f>B27+$D$9</f>
        <v>16.75</v>
      </c>
      <c r="C28" s="3">
        <f>2*B28*3.1415</f>
        <v>105.24025</v>
      </c>
      <c r="G28">
        <v>11</v>
      </c>
      <c r="H28" s="3">
        <f>H27+$J$9</f>
        <v>0.6700000000000002</v>
      </c>
      <c r="I28" s="3">
        <f>2*H28*3.1415</f>
        <v>4.209610000000001</v>
      </c>
    </row>
    <row r="29" spans="1:9" ht="12.75">
      <c r="A29">
        <v>12</v>
      </c>
      <c r="B29" s="3">
        <f>B28+$D$9</f>
        <v>18.25</v>
      </c>
      <c r="C29" s="3">
        <f>2*B29*3.1415</f>
        <v>114.66475000000001</v>
      </c>
      <c r="G29">
        <v>12</v>
      </c>
      <c r="H29" s="3">
        <f>H28+$J$9</f>
        <v>0.7300000000000002</v>
      </c>
      <c r="I29" s="3">
        <f>2*H29*3.1415</f>
        <v>4.586590000000002</v>
      </c>
    </row>
    <row r="30" spans="1:9" ht="12.75">
      <c r="A30">
        <v>13</v>
      </c>
      <c r="B30" s="3">
        <f>B29+$D$9</f>
        <v>19.75</v>
      </c>
      <c r="C30" s="3">
        <f>2*B30*3.1415</f>
        <v>124.08925</v>
      </c>
      <c r="G30">
        <v>13</v>
      </c>
      <c r="H30" s="3">
        <f>H29+$J$9</f>
        <v>0.7900000000000003</v>
      </c>
      <c r="I30" s="3">
        <f>2*H30*3.1415</f>
        <v>4.963570000000002</v>
      </c>
    </row>
    <row r="31" spans="1:9" ht="12.75">
      <c r="A31">
        <v>14</v>
      </c>
      <c r="B31" s="3">
        <f>B30+$D$9</f>
        <v>21.25</v>
      </c>
      <c r="C31" s="3">
        <f>2*B31*3.1415</f>
        <v>133.51375000000002</v>
      </c>
      <c r="G31">
        <v>14</v>
      </c>
      <c r="H31" s="3">
        <f>H30+$J$9</f>
        <v>0.8500000000000003</v>
      </c>
      <c r="I31" s="3">
        <f>2*H31*3.1415</f>
        <v>5.340550000000002</v>
      </c>
    </row>
    <row r="32" spans="1:9" ht="12.75">
      <c r="A32">
        <v>15</v>
      </c>
      <c r="B32" s="3">
        <f>B31+$D$9</f>
        <v>22.75</v>
      </c>
      <c r="C32" s="3">
        <f>2*B32*3.1415</f>
        <v>142.93825</v>
      </c>
      <c r="G32">
        <v>15</v>
      </c>
      <c r="H32" s="3">
        <f>H31+$J$9</f>
        <v>0.9100000000000004</v>
      </c>
      <c r="I32" s="3">
        <f>2*H32*3.1415</f>
        <v>5.717530000000003</v>
      </c>
    </row>
    <row r="33" spans="1:9" ht="12.75">
      <c r="A33">
        <v>16</v>
      </c>
      <c r="B33" s="3">
        <f>B32+$D$9</f>
        <v>24.25</v>
      </c>
      <c r="C33" s="3">
        <f>2*B33*3.1415</f>
        <v>152.36275</v>
      </c>
      <c r="G33">
        <v>16</v>
      </c>
      <c r="H33" s="3">
        <f>H32+$J$9</f>
        <v>0.9700000000000004</v>
      </c>
      <c r="I33" s="3">
        <f>2*H33*3.1415</f>
        <v>6.094510000000003</v>
      </c>
    </row>
    <row r="34" spans="1:9" ht="12.75">
      <c r="A34">
        <v>17</v>
      </c>
      <c r="B34" s="3">
        <f>B33+$D$9</f>
        <v>25.75</v>
      </c>
      <c r="C34" s="3">
        <f>2*B34*3.1415</f>
        <v>161.78725</v>
      </c>
      <c r="G34">
        <v>17</v>
      </c>
      <c r="H34" s="3">
        <f>H33+$J$9</f>
        <v>1.0300000000000005</v>
      </c>
      <c r="I34" s="3">
        <f>2*H34*3.1415</f>
        <v>6.471490000000004</v>
      </c>
    </row>
    <row r="35" spans="1:9" ht="12.75">
      <c r="A35">
        <v>18</v>
      </c>
      <c r="B35" s="3">
        <f>B34+$D$9</f>
        <v>27.25</v>
      </c>
      <c r="C35" s="3">
        <f>2*B35*3.1415</f>
        <v>171.21175000000002</v>
      </c>
      <c r="G35">
        <v>18</v>
      </c>
      <c r="H35" s="3">
        <f>H34+$J$9</f>
        <v>1.0900000000000005</v>
      </c>
      <c r="I35" s="3">
        <f>2*H35*3.1415</f>
        <v>6.848470000000003</v>
      </c>
    </row>
    <row r="36" spans="1:9" ht="12.75">
      <c r="A36">
        <v>19</v>
      </c>
      <c r="B36" s="3">
        <f>B35+$D$9</f>
        <v>28.75</v>
      </c>
      <c r="C36" s="3">
        <f>2*B36*3.1415</f>
        <v>180.63625000000002</v>
      </c>
      <c r="G36">
        <v>19</v>
      </c>
      <c r="H36" s="3">
        <f>H35+$J$9</f>
        <v>1.1500000000000006</v>
      </c>
      <c r="I36" s="3">
        <f>2*H36*3.1415</f>
        <v>7.225450000000004</v>
      </c>
    </row>
    <row r="37" spans="1:9" ht="12.75">
      <c r="A37">
        <v>20</v>
      </c>
      <c r="B37" s="3">
        <f>B36+$D$9</f>
        <v>30.25</v>
      </c>
      <c r="C37" s="3">
        <f>2*B37*3.1415</f>
        <v>190.06075</v>
      </c>
      <c r="G37">
        <v>20</v>
      </c>
      <c r="H37" s="3">
        <f>H36+$J$9</f>
        <v>1.2100000000000006</v>
      </c>
      <c r="I37" s="3">
        <f>2*H37*3.1415</f>
        <v>7.6024300000000045</v>
      </c>
    </row>
    <row r="38" spans="1:9" ht="12.75">
      <c r="A38">
        <v>21</v>
      </c>
      <c r="B38" s="3">
        <f>B37+$D$9</f>
        <v>31.75</v>
      </c>
      <c r="C38" s="3">
        <f>2*B38*3.1415</f>
        <v>199.48525</v>
      </c>
      <c r="G38">
        <v>21</v>
      </c>
      <c r="H38" s="3">
        <f>H37+$J$9</f>
        <v>1.2700000000000007</v>
      </c>
      <c r="I38" s="3">
        <f>2*H38*3.1415</f>
        <v>7.979410000000005</v>
      </c>
    </row>
    <row r="39" spans="1:9" ht="12.75">
      <c r="A39">
        <v>22</v>
      </c>
      <c r="B39" s="3">
        <f>B38+$D$9</f>
        <v>33.25</v>
      </c>
      <c r="C39" s="3">
        <f>2*B39*3.1415</f>
        <v>208.90975</v>
      </c>
      <c r="G39">
        <v>22</v>
      </c>
      <c r="H39" s="3">
        <f>H38+$J$9</f>
        <v>1.3300000000000007</v>
      </c>
      <c r="I39" s="3">
        <f>2*H39*3.1415</f>
        <v>8.356390000000005</v>
      </c>
    </row>
    <row r="40" spans="1:9" ht="12.75">
      <c r="A40">
        <v>23</v>
      </c>
      <c r="B40" s="3">
        <f>B39+$D$9</f>
        <v>34.75</v>
      </c>
      <c r="C40" s="3">
        <f>2*B40*3.1415</f>
        <v>218.33425000000003</v>
      </c>
      <c r="G40">
        <v>23</v>
      </c>
      <c r="H40" s="3">
        <f>H39+$J$9</f>
        <v>1.3900000000000008</v>
      </c>
      <c r="I40" s="3">
        <f>2*H40*3.1415</f>
        <v>8.733370000000006</v>
      </c>
    </row>
    <row r="41" spans="1:9" ht="12.75">
      <c r="A41">
        <v>24</v>
      </c>
      <c r="B41" s="3">
        <f>B40+$D$9</f>
        <v>36.25</v>
      </c>
      <c r="C41" s="3">
        <f>2*B41*3.1415</f>
        <v>227.75875000000002</v>
      </c>
      <c r="G41">
        <v>24</v>
      </c>
      <c r="H41" s="3">
        <f>H40+$J$9</f>
        <v>1.4500000000000008</v>
      </c>
      <c r="I41" s="3">
        <f>2*H41*3.1415</f>
        <v>9.110350000000006</v>
      </c>
    </row>
    <row r="42" spans="1:9" ht="12.75">
      <c r="A42">
        <v>25</v>
      </c>
      <c r="B42" s="3">
        <f>B41+$D$9</f>
        <v>37.75</v>
      </c>
      <c r="C42" s="3">
        <f>2*B42*3.1415</f>
        <v>237.18325000000002</v>
      </c>
      <c r="G42">
        <v>25</v>
      </c>
      <c r="H42" s="3">
        <f>H41+$J$9</f>
        <v>1.510000000000001</v>
      </c>
      <c r="I42" s="3">
        <f>2*H42*3.1415</f>
        <v>9.487330000000005</v>
      </c>
    </row>
    <row r="43" spans="1:9" ht="12.75">
      <c r="A43">
        <v>26</v>
      </c>
      <c r="B43" s="3">
        <f>B42+$D$9</f>
        <v>39.25</v>
      </c>
      <c r="C43" s="3">
        <f>2*B43*3.1415</f>
        <v>246.60775</v>
      </c>
      <c r="G43">
        <v>26</v>
      </c>
      <c r="H43" s="3">
        <f>H42+$J$9</f>
        <v>1.570000000000001</v>
      </c>
      <c r="I43" s="3">
        <f>2*H43*3.1415</f>
        <v>9.864310000000007</v>
      </c>
    </row>
    <row r="44" spans="1:9" ht="12.75">
      <c r="A44">
        <v>27</v>
      </c>
      <c r="B44" s="3">
        <f>B43+$D$9</f>
        <v>40.75</v>
      </c>
      <c r="C44" s="3">
        <f>2*B44*3.1415</f>
        <v>256.03225000000003</v>
      </c>
      <c r="G44">
        <v>27</v>
      </c>
      <c r="H44" s="3">
        <f>H43+$J$9</f>
        <v>1.630000000000001</v>
      </c>
      <c r="I44" s="3">
        <f>2*H44*3.1415</f>
        <v>10.241290000000006</v>
      </c>
    </row>
    <row r="45" spans="1:9" ht="12.75">
      <c r="A45">
        <v>28</v>
      </c>
      <c r="B45" s="3">
        <f>B44+$D$9</f>
        <v>42.25</v>
      </c>
      <c r="C45" s="3">
        <f>2*B45*3.1415</f>
        <v>265.45675</v>
      </c>
      <c r="G45">
        <v>28</v>
      </c>
      <c r="H45" s="3">
        <f>H44+$J$9</f>
        <v>1.690000000000001</v>
      </c>
      <c r="I45" s="3">
        <f>2*H45*3.1415</f>
        <v>10.618270000000008</v>
      </c>
    </row>
    <row r="46" spans="1:9" ht="12.75">
      <c r="A46">
        <v>29</v>
      </c>
      <c r="B46" s="3">
        <f>B45+$D$9</f>
        <v>43.75</v>
      </c>
      <c r="C46" s="3">
        <f>2*B46*3.1415</f>
        <v>274.88125</v>
      </c>
      <c r="G46">
        <v>29</v>
      </c>
      <c r="H46" s="3">
        <f>H45+$J$9</f>
        <v>1.750000000000001</v>
      </c>
      <c r="I46" s="3">
        <f>2*H46*3.1415</f>
        <v>10.995250000000008</v>
      </c>
    </row>
    <row r="47" spans="1:9" ht="12.75">
      <c r="A47">
        <v>30</v>
      </c>
      <c r="B47" s="3">
        <f>B46+$D$9</f>
        <v>45.25</v>
      </c>
      <c r="C47" s="3">
        <f>2*B47*3.1415</f>
        <v>284.30575</v>
      </c>
      <c r="G47">
        <v>30</v>
      </c>
      <c r="H47" s="3">
        <f>H46+$J$9</f>
        <v>1.8100000000000012</v>
      </c>
      <c r="I47" s="3">
        <f>2*H47*3.1415</f>
        <v>11.372230000000007</v>
      </c>
    </row>
    <row r="48" spans="1:9" ht="12.75">
      <c r="A48">
        <v>31</v>
      </c>
      <c r="B48" s="3">
        <f>B47+$D$9</f>
        <v>46.75</v>
      </c>
      <c r="C48" s="3">
        <f>2*B48*3.1415</f>
        <v>293.73025</v>
      </c>
      <c r="G48">
        <v>31</v>
      </c>
      <c r="H48" s="3">
        <f>H47+$J$9</f>
        <v>1.8700000000000012</v>
      </c>
      <c r="I48" s="3">
        <f>2*H48*3.1415</f>
        <v>11.749210000000009</v>
      </c>
    </row>
    <row r="49" spans="1:9" ht="12.75">
      <c r="A49">
        <v>32</v>
      </c>
      <c r="B49" s="3">
        <f>B48+$D$9</f>
        <v>48.25</v>
      </c>
      <c r="C49" s="3">
        <f>2*B49*3.1415</f>
        <v>303.15475000000004</v>
      </c>
      <c r="G49">
        <v>32</v>
      </c>
      <c r="H49" s="3">
        <f>H48+$J$9</f>
        <v>1.9300000000000013</v>
      </c>
      <c r="I49" s="3">
        <f>2*H49*3.1415</f>
        <v>12.126190000000008</v>
      </c>
    </row>
    <row r="50" spans="1:9" ht="12.75">
      <c r="A50">
        <v>33</v>
      </c>
      <c r="B50" s="3">
        <f>B49+$D$9</f>
        <v>49.75</v>
      </c>
      <c r="C50" s="3">
        <f>2*B50*3.1415</f>
        <v>312.57925</v>
      </c>
      <c r="G50">
        <v>33</v>
      </c>
      <c r="H50" s="3">
        <f>H49+$J$9</f>
        <v>1.9900000000000013</v>
      </c>
      <c r="I50" s="3">
        <f>2*H50*3.1415</f>
        <v>12.50317000000001</v>
      </c>
    </row>
    <row r="51" spans="1:9" ht="12.75">
      <c r="A51">
        <v>34</v>
      </c>
      <c r="B51" s="3">
        <f>B50+$D$9</f>
        <v>51.25</v>
      </c>
      <c r="C51" s="3">
        <f>2*B51*3.1415</f>
        <v>322.00375</v>
      </c>
      <c r="G51">
        <v>34</v>
      </c>
      <c r="H51" s="3">
        <f>H50+$J$9</f>
        <v>2.050000000000001</v>
      </c>
      <c r="I51" s="3">
        <f>2*H51*3.1415</f>
        <v>12.880150000000008</v>
      </c>
    </row>
    <row r="52" spans="1:9" ht="12.75">
      <c r="A52">
        <v>35</v>
      </c>
      <c r="B52" s="3">
        <f>B51+$D$9</f>
        <v>52.75</v>
      </c>
      <c r="C52" s="3">
        <f>2*B52*3.1415</f>
        <v>331.42825</v>
      </c>
      <c r="G52">
        <v>35</v>
      </c>
      <c r="H52" s="3">
        <f>H51+$J$9</f>
        <v>2.110000000000001</v>
      </c>
      <c r="I52" s="3">
        <f>2*H52*3.1415</f>
        <v>13.257130000000009</v>
      </c>
    </row>
    <row r="53" spans="1:9" ht="12.75">
      <c r="A53">
        <v>36</v>
      </c>
      <c r="B53" s="3">
        <f>B52+$D$9</f>
        <v>54.25</v>
      </c>
      <c r="C53" s="3">
        <f>2*B53*3.1415</f>
        <v>340.85275</v>
      </c>
      <c r="G53">
        <v>36</v>
      </c>
      <c r="H53" s="3">
        <f>H52+$J$9</f>
        <v>2.1700000000000013</v>
      </c>
      <c r="I53" s="3">
        <f>2*H53*3.1415</f>
        <v>13.634110000000009</v>
      </c>
    </row>
    <row r="54" spans="2:10" ht="12.75">
      <c r="B54" s="3"/>
      <c r="C54" s="4">
        <f>SUM(C20:C53)</f>
        <v>6301.848999999999</v>
      </c>
      <c r="D54" s="1" t="s">
        <v>6</v>
      </c>
      <c r="H54" s="3"/>
      <c r="I54" s="4">
        <f>SUM(I18:I53)</f>
        <v>253.33056000000013</v>
      </c>
      <c r="J54" s="1" t="s">
        <v>7</v>
      </c>
    </row>
    <row r="55" spans="2:10" ht="12.75">
      <c r="B55" s="3"/>
      <c r="C55" s="4">
        <f>C54*0.0393701</f>
        <v>248.10442531489997</v>
      </c>
      <c r="D55" s="1" t="s">
        <v>7</v>
      </c>
      <c r="H55" s="3"/>
      <c r="I55" s="4">
        <f>I54/12</f>
        <v>21.110880000000012</v>
      </c>
      <c r="J55" s="1" t="s">
        <v>18</v>
      </c>
    </row>
    <row r="56" spans="2:8" ht="12.75">
      <c r="B56" s="3"/>
      <c r="C56" s="4">
        <f>C55/12</f>
        <v>20.675368776241665</v>
      </c>
      <c r="D56" s="1" t="s">
        <v>18</v>
      </c>
      <c r="H56" s="3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Dufresne</cp:lastModifiedBy>
  <dcterms:created xsi:type="dcterms:W3CDTF">2009-04-16T16:32:49Z</dcterms:created>
  <dcterms:modified xsi:type="dcterms:W3CDTF">2015-02-06T18:36:58Z</dcterms:modified>
  <cp:category/>
  <cp:version/>
  <cp:contentType/>
  <cp:contentStatus/>
  <cp:revision>13</cp:revision>
</cp:coreProperties>
</file>